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tensã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<sst xmlns="http://schemas.openxmlformats.org/spreadsheetml/2006/main" count="22" uniqueCount="22">
  <si>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Descrição da atividade (nome do certificado)</t>
  </si>
  <si>
    <t xml:space="preserve">Quantidade</t>
  </si>
  <si>
    <t xml:space="preserve">Horas corrigidas pela equivalencia</t>
  </si>
  <si>
    <t xml:space="preserve">Deferimento</t>
  </si>
  <si>
    <r>
      <rPr>
        <sz val="11"/>
        <color rgb="FF000000"/>
        <rFont val="Aptos Narrow"/>
        <family val="2"/>
        <charset val="1"/>
      </rPr>
      <t xml:space="preserve">Organização de eventos </t>
    </r>
    <r>
      <rPr>
        <b val="true"/>
        <sz val="11"/>
        <color rgb="FF000000"/>
        <rFont val="Aptos Narrow"/>
        <family val="2"/>
        <charset val="1"/>
      </rPr>
      <t xml:space="preserve">de extensão</t>
    </r>
    <r>
      <rPr>
        <sz val="11"/>
        <color rgb="FF000000"/>
        <rFont val="Aptos Narrow"/>
        <family val="2"/>
        <charset val="1"/>
      </rPr>
      <t xml:space="preserve">  --&gt; 2 horas por evento, </t>
    </r>
    <r>
      <rPr>
        <b val="true"/>
        <sz val="11"/>
        <color rgb="FFFF0000"/>
        <rFont val="Aptos Narrow"/>
        <family val="2"/>
        <charset val="1"/>
      </rPr>
      <t xml:space="preserve">até o limite de 10 horas</t>
    </r>
  </si>
  <si>
    <r>
      <rPr>
        <sz val="11"/>
        <color rgb="FF000000"/>
        <rFont val="Aptos Narrow"/>
        <family val="2"/>
        <charset val="1"/>
      </rPr>
      <t xml:space="preserve">Ministrante/ Expositor/Palestrante de atividades de extensão ( palestra, oficina, minicurso, etc...)--&gt;</t>
    </r>
    <r>
      <rPr>
        <b val="true"/>
        <sz val="11"/>
        <color rgb="FFFF0000"/>
        <rFont val="Aptos Narrow"/>
        <family val="2"/>
        <charset val="1"/>
      </rPr>
      <t xml:space="preserve">3 horas por atividade, até o limite de 18 horas</t>
    </r>
  </si>
  <si>
    <r>
      <rPr>
        <sz val="11"/>
        <color rgb="FF000000"/>
        <rFont val="Aptos Narrow"/>
        <family val="2"/>
        <charset val="1"/>
      </rPr>
      <t xml:space="preserve">Participante/ouvinte de atividades de extensão </t>
    </r>
    <r>
      <rPr>
        <b val="true"/>
        <u val="single"/>
        <sz val="11"/>
        <color rgb="FF000000"/>
        <rFont val="Aptos Narrow"/>
        <family val="2"/>
        <charset val="1"/>
      </rPr>
      <t xml:space="preserve">(com assinatura ou com código de autenticidade digital) </t>
    </r>
    <r>
      <rPr>
        <sz val="11"/>
        <color rgb="FF000000"/>
        <rFont val="Aptos Narrow"/>
        <family val="2"/>
        <charset val="1"/>
      </rPr>
      <t xml:space="preserve">--&gt;</t>
    </r>
    <r>
      <rPr>
        <b val="true"/>
        <sz val="11"/>
        <color rgb="FFFF0000"/>
        <rFont val="Aptos Narrow"/>
        <family val="2"/>
        <charset val="1"/>
      </rPr>
      <t xml:space="preserve">1 hora a cada 3 horas de atividade online (exemplo: evento de 6 horas, equivale a 2) e 1 horas para cada 2 horas de atividade presencial (ex: evento de 8 horas equivale a 4), até o limite de 30 horas</t>
    </r>
  </si>
  <si>
    <r>
      <rPr>
        <sz val="11"/>
        <color rgb="FF000000"/>
        <rFont val="Aptos Narrow"/>
        <family val="2"/>
        <charset val="1"/>
      </rPr>
      <t xml:space="preserve">Participação em projetos de extensão devidamente cadastrados no sistema  (colaborador/ voluntário)--&gt;</t>
    </r>
    <r>
      <rPr>
        <sz val="11"/>
        <color rgb="FFFF0000"/>
        <rFont val="Aptos Narrow"/>
        <family val="2"/>
        <charset val="1"/>
      </rPr>
      <t xml:space="preserve"> </t>
    </r>
    <r>
      <rPr>
        <b val="true"/>
        <sz val="11"/>
        <color rgb="FFFF0000"/>
        <rFont val="Aptos Narrow"/>
        <family val="2"/>
        <charset val="1"/>
      </rPr>
      <t xml:space="preserve">cada 5 horas de participação equivale a 2 horas de contagem, até o limite máximo de 40 horas</t>
    </r>
  </si>
  <si>
    <r>
      <rPr>
        <sz val="11"/>
        <color rgb="FF000000"/>
        <rFont val="Aptos Narrow"/>
        <family val="2"/>
        <charset val="1"/>
      </rPr>
      <t xml:space="preserve">Bolsista em projeto de extensão--&gt; 10 Horas por semestre, </t>
    </r>
    <r>
      <rPr>
        <b val="true"/>
        <sz val="11"/>
        <color rgb="FFFF0000"/>
        <rFont val="Aptos Narrow"/>
        <family val="2"/>
        <charset val="1"/>
      </rPr>
      <t xml:space="preserve">até o limite máximo de 20 horas</t>
    </r>
  </si>
  <si>
    <r>
      <rPr>
        <sz val="11"/>
        <color rgb="FF000000"/>
        <rFont val="Aptos Narrow"/>
        <family val="2"/>
        <charset val="1"/>
      </rPr>
      <t xml:space="preserve">Visita Tecnica ( não vinculado á disciplina) --&gt; cada visita equivale a 2 horas, </t>
    </r>
    <r>
      <rPr>
        <b val="true"/>
        <sz val="11"/>
        <color rgb="FFFF0000"/>
        <rFont val="Aptos Narrow"/>
        <family val="2"/>
        <charset val="1"/>
      </rPr>
      <t xml:space="preserve">até o limite máximo de 8 horas</t>
    </r>
  </si>
  <si>
    <r>
      <rPr>
        <sz val="11"/>
        <color rgb="FF000000"/>
        <rFont val="Aptos Narrow"/>
        <family val="2"/>
        <charset val="1"/>
      </rPr>
      <t xml:space="preserve">Estágio extracurricular comprovado--&gt;</t>
    </r>
    <r>
      <rPr>
        <b val="true"/>
        <sz val="11"/>
        <color rgb="FFFF0000"/>
        <rFont val="Aptos Narrow"/>
        <family val="2"/>
        <charset val="1"/>
      </rPr>
      <t xml:space="preserve"> cada 10 horas de estágio equivalem a 3 horas de atividades de extensão, até o limite máximo de 30 horas</t>
    </r>
  </si>
  <si>
    <r>
      <rPr>
        <sz val="11"/>
        <color rgb="FF000000"/>
        <rFont val="Aptos Narrow"/>
        <family val="2"/>
        <charset val="1"/>
      </rPr>
      <t xml:space="preserve">Apresentação de trabalho de extensão em congressos, semana academicas, simposios, etc... No formato de </t>
    </r>
    <r>
      <rPr>
        <b val="true"/>
        <sz val="11"/>
        <color rgb="FF000000"/>
        <rFont val="Aptos Narrow"/>
        <family val="2"/>
        <charset val="1"/>
      </rPr>
      <t xml:space="preserve">POSTER </t>
    </r>
    <r>
      <rPr>
        <sz val="11"/>
        <color rgb="FF000000"/>
        <rFont val="Aptos Narrow"/>
        <family val="2"/>
        <charset val="1"/>
      </rPr>
      <t xml:space="preserve">--&gt;</t>
    </r>
    <r>
      <rPr>
        <sz val="11"/>
        <color rgb="FFFF0000"/>
        <rFont val="Aptos Narrow"/>
        <family val="2"/>
        <charset val="1"/>
      </rPr>
      <t xml:space="preserve"> </t>
    </r>
    <r>
      <rPr>
        <b val="true"/>
        <sz val="11"/>
        <color rgb="FFFF0000"/>
        <rFont val="Aptos Narrow"/>
        <family val="2"/>
        <charset val="1"/>
      </rPr>
      <t xml:space="preserve">6 horas por trabalho até o limite de 24 horas.</t>
    </r>
  </si>
  <si>
    <r>
      <rPr>
        <sz val="11"/>
        <color rgb="FF000000"/>
        <rFont val="Aptos Narrow"/>
        <family val="2"/>
        <charset val="1"/>
      </rPr>
      <t xml:space="preserve">Apresentação de trabalho de extensão em congressos, semana academicas, simposios, etc... No formato de </t>
    </r>
    <r>
      <rPr>
        <b val="true"/>
        <sz val="11"/>
        <color rgb="FF000000"/>
        <rFont val="Aptos Narrow"/>
        <family val="2"/>
        <charset val="1"/>
      </rPr>
      <t xml:space="preserve">apresentação oral</t>
    </r>
    <r>
      <rPr>
        <sz val="11"/>
        <color rgb="FF000000"/>
        <rFont val="Aptos Narrow"/>
        <family val="2"/>
        <charset val="1"/>
      </rPr>
      <t xml:space="preserve">--&gt;</t>
    </r>
    <r>
      <rPr>
        <sz val="11"/>
        <color rgb="FFFF0000"/>
        <rFont val="Aptos Narrow"/>
        <family val="2"/>
        <charset val="1"/>
      </rPr>
      <t xml:space="preserve"> </t>
    </r>
    <r>
      <rPr>
        <b val="true"/>
        <sz val="11"/>
        <color rgb="FFFF0000"/>
        <rFont val="Aptos Narrow"/>
        <family val="2"/>
        <charset val="1"/>
      </rPr>
      <t xml:space="preserve">8 horas por trabalho até o limite de 24 horas.</t>
    </r>
  </si>
  <si>
    <r>
      <rPr>
        <sz val="11"/>
        <color rgb="FF000000"/>
        <rFont val="Aptos Narrow"/>
        <family val="2"/>
        <charset val="1"/>
      </rPr>
      <t xml:space="preserve">Publicação como </t>
    </r>
    <r>
      <rPr>
        <b val="true"/>
        <sz val="11"/>
        <color rgb="FF000000"/>
        <rFont val="Aptos Narrow"/>
        <family val="2"/>
        <charset val="1"/>
      </rPr>
      <t xml:space="preserve">primeiro</t>
    </r>
    <r>
      <rPr>
        <sz val="11"/>
        <color rgb="FF000000"/>
        <rFont val="Aptos Narrow"/>
        <family val="2"/>
        <charset val="1"/>
      </rPr>
      <t xml:space="preserve"> autor de textos acadêmico-científicos ligados à extensão. </t>
    </r>
    <r>
      <rPr>
        <b val="true"/>
        <sz val="11"/>
        <color rgb="FF000000"/>
        <rFont val="Aptos Narrow"/>
        <family val="2"/>
        <charset val="1"/>
      </rPr>
      <t xml:space="preserve">Resumo em anais de evento</t>
    </r>
    <r>
      <rPr>
        <sz val="11"/>
        <color rgb="FF000000"/>
        <rFont val="Aptos Narrow"/>
        <family val="2"/>
        <charset val="1"/>
      </rPr>
      <t xml:space="preserve"> : </t>
    </r>
    <r>
      <rPr>
        <b val="true"/>
        <sz val="11"/>
        <color rgb="FFFF0000"/>
        <rFont val="Aptos Narrow"/>
        <family val="2"/>
        <charset val="1"/>
      </rPr>
      <t xml:space="preserve">3 horas por trabalho, até o limite de 12 horas</t>
    </r>
  </si>
  <si>
    <r>
      <rPr>
        <sz val="11"/>
        <color rgb="FF000000"/>
        <rFont val="Aptos Narrow"/>
        <family val="2"/>
        <charset val="1"/>
      </rPr>
      <t xml:space="preserve">Publicação como </t>
    </r>
    <r>
      <rPr>
        <b val="true"/>
        <sz val="11"/>
        <color rgb="FF000000"/>
        <rFont val="Aptos Narrow"/>
        <family val="2"/>
        <charset val="1"/>
      </rPr>
      <t xml:space="preserve">primeiro </t>
    </r>
    <r>
      <rPr>
        <sz val="11"/>
        <color rgb="FF000000"/>
        <rFont val="Aptos Narrow"/>
        <family val="2"/>
        <charset val="1"/>
      </rPr>
      <t xml:space="preserve">autor de textos acadêmico-científicos ligados à extensão. </t>
    </r>
    <r>
      <rPr>
        <b val="true"/>
        <sz val="11"/>
        <color rgb="FF000000"/>
        <rFont val="Aptos Narrow"/>
        <family val="2"/>
        <charset val="1"/>
      </rPr>
      <t xml:space="preserve">Artigo (revista com corpo editorial) , capitulo de livro, e-book</t>
    </r>
    <r>
      <rPr>
        <sz val="11"/>
        <color rgb="FF000000"/>
        <rFont val="Aptos Narrow"/>
        <family val="2"/>
        <charset val="1"/>
      </rPr>
      <t xml:space="preserve"> (com ficha catalografica) :</t>
    </r>
    <r>
      <rPr>
        <b val="true"/>
        <sz val="11"/>
        <color rgb="FFFF0000"/>
        <rFont val="Aptos Narrow"/>
        <family val="2"/>
        <charset val="1"/>
      </rPr>
      <t xml:space="preserve"> 10 horas por trabalho, até o limite de 20 horas</t>
    </r>
  </si>
  <si>
    <r>
      <rPr>
        <sz val="11"/>
        <color rgb="FF000000"/>
        <rFont val="Aptos Narrow"/>
        <family val="2"/>
        <charset val="1"/>
      </rPr>
      <t xml:space="preserve">Publicação como </t>
    </r>
    <r>
      <rPr>
        <b val="true"/>
        <sz val="11"/>
        <color rgb="FF000000"/>
        <rFont val="Aptos Narrow"/>
        <family val="2"/>
        <charset val="1"/>
      </rPr>
      <t xml:space="preserve">co-autor </t>
    </r>
    <r>
      <rPr>
        <sz val="11"/>
        <color rgb="FF000000"/>
        <rFont val="Aptos Narrow"/>
        <family val="2"/>
        <charset val="1"/>
      </rPr>
      <t xml:space="preserve">de textos acadêmico-científicos ligados à extensão. </t>
    </r>
    <r>
      <rPr>
        <b val="true"/>
        <sz val="11"/>
        <color rgb="FF000000"/>
        <rFont val="Aptos Narrow"/>
        <family val="2"/>
        <charset val="1"/>
      </rPr>
      <t xml:space="preserve">Resumo em anais de evento </t>
    </r>
    <r>
      <rPr>
        <sz val="11"/>
        <color rgb="FF000000"/>
        <rFont val="Aptos Narrow"/>
        <family val="2"/>
        <charset val="1"/>
      </rPr>
      <t xml:space="preserve">:</t>
    </r>
    <r>
      <rPr>
        <sz val="11"/>
        <color rgb="FFFF0000"/>
        <rFont val="Aptos Narrow"/>
        <family val="2"/>
        <charset val="1"/>
      </rPr>
      <t xml:space="preserve"> </t>
    </r>
    <r>
      <rPr>
        <b val="true"/>
        <sz val="11"/>
        <color rgb="FFFF0000"/>
        <rFont val="Aptos Narrow"/>
        <family val="2"/>
        <charset val="1"/>
      </rPr>
      <t xml:space="preserve">2 horas por trabalho, até o limite de 12 horas</t>
    </r>
  </si>
  <si>
    <r>
      <rPr>
        <sz val="11"/>
        <color rgb="FF000000"/>
        <rFont val="Aptos Narrow"/>
        <family val="2"/>
        <charset val="1"/>
      </rPr>
      <t xml:space="preserve">Publicação como </t>
    </r>
    <r>
      <rPr>
        <b val="true"/>
        <sz val="11"/>
        <color rgb="FF000000"/>
        <rFont val="Aptos Narrow"/>
        <family val="2"/>
        <charset val="1"/>
      </rPr>
      <t xml:space="preserve">co-autor </t>
    </r>
    <r>
      <rPr>
        <sz val="11"/>
        <color rgb="FF000000"/>
        <rFont val="Aptos Narrow"/>
        <family val="2"/>
        <charset val="1"/>
      </rPr>
      <t xml:space="preserve">de textos acadêmico-científicos ligados à extensão. </t>
    </r>
    <r>
      <rPr>
        <b val="true"/>
        <sz val="11"/>
        <color rgb="FF000000"/>
        <rFont val="Aptos Narrow"/>
        <family val="2"/>
        <charset val="1"/>
      </rPr>
      <t xml:space="preserve">Artigo (revista com corpo editorial) , capitulo de livro, e-book (com ficha catalografica) </t>
    </r>
    <r>
      <rPr>
        <sz val="11"/>
        <color rgb="FF000000"/>
        <rFont val="Aptos Narrow"/>
        <family val="2"/>
        <charset val="1"/>
      </rPr>
      <t xml:space="preserve">:</t>
    </r>
    <r>
      <rPr>
        <sz val="11"/>
        <color rgb="FFFF0000"/>
        <rFont val="Aptos Narrow"/>
        <family val="2"/>
        <charset val="1"/>
      </rPr>
      <t xml:space="preserve"> </t>
    </r>
    <r>
      <rPr>
        <b val="true"/>
        <sz val="11"/>
        <color rgb="FFFF0000"/>
        <rFont val="Aptos Narrow"/>
        <family val="2"/>
        <charset val="1"/>
      </rPr>
      <t xml:space="preserve">5 horas por trabalho, até o limite de 20 horas</t>
    </r>
  </si>
  <si>
    <r>
      <rPr>
        <sz val="11"/>
        <color rgb="FF000000"/>
        <rFont val="Aptos Narrow"/>
        <family val="2"/>
        <charset val="1"/>
      </rPr>
      <t xml:space="preserve">Premiação por trabalho de extensão apresentado em eventos --&gt;</t>
    </r>
    <r>
      <rPr>
        <sz val="11"/>
        <color rgb="FFFF0000"/>
        <rFont val="Aptos Narrow"/>
        <family val="2"/>
        <charset val="1"/>
      </rPr>
      <t xml:space="preserve"> </t>
    </r>
    <r>
      <rPr>
        <b val="true"/>
        <sz val="11"/>
        <color rgb="FFFF0000"/>
        <rFont val="Aptos Narrow"/>
        <family val="2"/>
        <charset val="1"/>
      </rPr>
      <t xml:space="preserve">5 horas por trabalho até o limite de 15 horas.</t>
    </r>
  </si>
  <si>
    <r>
      <rPr>
        <sz val="11"/>
        <color rgb="FF000000"/>
        <rFont val="Aptos Narrow"/>
        <family val="2"/>
        <charset val="1"/>
      </rPr>
      <t xml:space="preserve">Carga horaria em discilinas optativas--&gt; </t>
    </r>
    <r>
      <rPr>
        <b val="true"/>
        <sz val="11"/>
        <color rgb="FFFF0000"/>
        <rFont val="Aptos Narrow"/>
        <family val="2"/>
        <charset val="1"/>
      </rPr>
      <t xml:space="preserve">3 horas por semestre até o limite de 12h</t>
    </r>
  </si>
  <si>
    <r>
      <rPr>
        <sz val="11"/>
        <color rgb="FF000000"/>
        <rFont val="Aptos Narrow"/>
        <family val="2"/>
        <charset val="1"/>
      </rPr>
      <t xml:space="preserve">Outras atividades (</t>
    </r>
    <r>
      <rPr>
        <u val="single"/>
        <sz val="11"/>
        <color rgb="FF000000"/>
        <rFont val="Aptos Narrow"/>
        <family val="2"/>
        <charset val="1"/>
      </rPr>
      <t xml:space="preserve">análise da professora da disciplina</t>
    </r>
    <r>
      <rPr>
        <sz val="11"/>
        <color rgb="FF000000"/>
        <rFont val="Aptos Narrow"/>
        <family val="2"/>
        <charset val="1"/>
      </rPr>
      <t xml:space="preserve">)--&gt;2 horas por semestre/atividade, </t>
    </r>
    <r>
      <rPr>
        <b val="true"/>
        <sz val="11"/>
        <color rgb="FFFF0000"/>
        <rFont val="Aptos Narrow"/>
        <family val="2"/>
        <charset val="1"/>
      </rPr>
      <t xml:space="preserve">até o limite máximo de 8 horas</t>
    </r>
  </si>
  <si>
    <t xml:space="preserve">Horas de atividade de extensão</t>
  </si>
  <si>
    <t xml:space="preserve">minimo 60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</si>
</sst>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1"/>
      <color rgb="FF000000"/>
      <name val="Aptos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ptos Narrow"/>
      <family val="2"/>
      <charset val="1"/>
    </font>
    <font>
      <sz val="11"/>
      <color rgb="FF000000"/>
      <name val="Aptos Narrow"/>
      <family val="2"/>
      <charset val="1"/>
    </font>
    <font>
      <b val="true"/>
      <sz val="11"/>
      <color rgb="FF000000"/>
      <name val="Aptos Narrow"/>
      <family val="2"/>
      <charset val="1"/>
    </font>
    <font>
      <b val="true"/>
      <sz val="11"/>
      <color rgb="FFFF0000"/>
      <name val="Aptos Narrow"/>
      <family val="2"/>
      <charset val="1"/>
    </font>
    <font>
      <sz val="11"/>
      <name val="Aptos Narrow"/>
      <family val="2"/>
      <charset val="1"/>
    </font>
    <font>
      <b val="true"/>
      <u val="single"/>
      <sz val="11"/>
      <color rgb="FF000000"/>
      <name val="Aptos Narrow"/>
      <family val="2"/>
      <charset val="1"/>
    </font>
    <font>
      <sz val="11"/>
      <color rgb="FFFF0000"/>
      <name val="Aptos Narrow"/>
      <family val="2"/>
      <charset val="1"/>
    </font>
    <font>
      <u val="single"/>
      <sz val="11"/>
      <color rgb="FF000000"/>
      <name val="Aptos Narrow"/>
      <family val="2"/>
      <charset val="1"/>
    </font>
    <font>
      <b val="true"/>
      <sz val="12"/>
      <color rgb="FFFF0000"/>
      <name val="Aptos Narrow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6C6AC"/>
        <bgColor rgb="FFF6C6AD"/>
      </patternFill>
    </fill>
    <fill>
      <patternFill patternType="solid">
        <fgColor rgb="FFC1F0C8"/>
        <bgColor rgb="FFCCFFFF"/>
      </patternFill>
    </fill>
    <fill>
      <patternFill patternType="solid">
        <fgColor rgb="FFF6C6AD"/>
        <bgColor rgb="FFF6C6AC"/>
      </patternFill>
    </fill>
    <fill>
      <patternFill patternType="solid">
        <fgColor rgb="FFEA7F44"/>
        <bgColor rgb="FFFF6600"/>
      </patternFill>
    </fill>
    <fill>
      <patternFill patternType="solid">
        <fgColor rgb="FFF1CEEE"/>
        <bgColor rgb="FFF6C6AD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6C6AD"/>
      <rgbColor rgb="FF808080"/>
      <rgbColor rgb="FF9999FF"/>
      <rgbColor rgb="FF993366"/>
      <rgbColor rgb="FFFFFFCC"/>
      <rgbColor rgb="FFCCFFFF"/>
      <rgbColor rgb="FF660066"/>
      <rgbColor rgb="FFEA7F44"/>
      <rgbColor rgb="FF0066CC"/>
      <rgbColor rgb="FFF1CE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1F0C8"/>
      <rgbColor rgb="FFFFFF99"/>
      <rgbColor rgb="FF99CCFF"/>
      <rgbColor rgb="FFFF99CC"/>
      <rgbColor rgb="FFCC99FF"/>
      <rgbColor rgb="FFF6C6A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G118"/>
  <sheetViews>
    <sheetView showFormulas="false" showGridLines="true" showRowColHeaders="true" showZeros="true" rightToLeft="false" tabSelected="true" showOutlineSymbols="true" defaultGridColor="true" view="normal" topLeftCell="A81" colorId="64" zoomScale="100" zoomScaleNormal="100" zoomScalePageLayoutView="100" workbookViewId="0">
      <selection pane="topLeft" activeCell="F101" activeCellId="0" sqref="F101"/>
    </sheetView>
  </sheetViews>
  <sheetFormatPr defaultColWidth="8.5390625" defaultRowHeight="13.8" zeroHeight="false" outlineLevelRow="0" outlineLevelCol="0"/>
  <cols>
    <col collapsed="false" customWidth="true" hidden="false" outlineLevel="0" max="4" min="4" style="0" width="31.6"/>
    <col collapsed="false" customWidth="true" hidden="false" outlineLevel="0" max="5" min="5" style="0" width="16.3"/>
    <col collapsed="false" customWidth="true" hidden="false" outlineLevel="0" max="6" min="6" style="0" width="21"/>
    <col collapsed="false" customWidth="true" hidden="false" outlineLevel="0" max="7" min="7" style="0" width="24.79"/>
  </cols>
  <sheetData>
    <row r="1" customFormat="false" ht="47.55" hidden="false" customHeight="true" outlineLevel="0" collapsed="false">
      <c r="B1" s="1" t="s">
        <v>0</v>
      </c>
      <c r="C1" s="1"/>
      <c r="D1" s="1"/>
      <c r="E1" s="1" t="s">
        <v>1</v>
      </c>
      <c r="F1" s="2" t="s">
        <v>2</v>
      </c>
      <c r="G1" s="1" t="s">
        <v>3</v>
      </c>
    </row>
    <row r="2" customFormat="false" ht="13.8" hidden="false" customHeight="false" outlineLevel="0" collapsed="false">
      <c r="B2" s="3" t="s">
        <v>4</v>
      </c>
      <c r="C2" s="3"/>
      <c r="D2" s="3"/>
      <c r="E2" s="3"/>
      <c r="F2" s="3"/>
      <c r="G2" s="3"/>
    </row>
    <row r="3" customFormat="false" ht="13.8" hidden="false" customHeight="false" outlineLevel="0" collapsed="false">
      <c r="B3" s="4"/>
      <c r="C3" s="4"/>
      <c r="D3" s="4"/>
      <c r="E3" s="5"/>
      <c r="F3" s="6" t="n">
        <f aca="false">E3*2</f>
        <v>0</v>
      </c>
      <c r="G3" s="5"/>
    </row>
    <row r="4" customFormat="false" ht="13.8" hidden="false" customHeight="false" outlineLevel="0" collapsed="false">
      <c r="B4" s="4"/>
      <c r="C4" s="4"/>
      <c r="D4" s="4"/>
      <c r="E4" s="5"/>
      <c r="F4" s="6" t="n">
        <f aca="false">E4*2</f>
        <v>0</v>
      </c>
      <c r="G4" s="5"/>
    </row>
    <row r="5" customFormat="false" ht="13.8" hidden="false" customHeight="false" outlineLevel="0" collapsed="false">
      <c r="B5" s="4"/>
      <c r="C5" s="4"/>
      <c r="D5" s="4"/>
      <c r="E5" s="5"/>
      <c r="F5" s="6" t="n">
        <f aca="false">E5*2</f>
        <v>0</v>
      </c>
      <c r="G5" s="5"/>
    </row>
    <row r="6" customFormat="false" ht="13.8" hidden="false" customHeight="false" outlineLevel="0" collapsed="false">
      <c r="B6" s="4"/>
      <c r="C6" s="4"/>
      <c r="D6" s="4"/>
      <c r="E6" s="5"/>
      <c r="F6" s="6" t="n">
        <f aca="false">E6*2</f>
        <v>0</v>
      </c>
      <c r="G6" s="5"/>
    </row>
    <row r="7" customFormat="false" ht="13.8" hidden="false" customHeight="false" outlineLevel="0" collapsed="false">
      <c r="B7" s="4"/>
      <c r="C7" s="4"/>
      <c r="D7" s="4"/>
      <c r="E7" s="5"/>
      <c r="F7" s="6" t="n">
        <f aca="false">E7*2</f>
        <v>0</v>
      </c>
      <c r="G7" s="5"/>
    </row>
    <row r="8" customFormat="false" ht="13.8" hidden="false" customHeight="false" outlineLevel="0" collapsed="false">
      <c r="B8" s="7" t="n">
        <f aca="false">SUM(F3:F7)</f>
        <v>0</v>
      </c>
      <c r="C8" s="7"/>
      <c r="D8" s="7"/>
      <c r="E8" s="7"/>
      <c r="F8" s="7"/>
      <c r="G8" s="8" t="n">
        <f aca="false">SUM(F3:F7)</f>
        <v>0</v>
      </c>
    </row>
    <row r="9" customFormat="false" ht="28.8" hidden="false" customHeight="true" outlineLevel="0" collapsed="false">
      <c r="B9" s="9" t="s">
        <v>5</v>
      </c>
      <c r="C9" s="9"/>
      <c r="D9" s="9"/>
      <c r="E9" s="9"/>
      <c r="F9" s="9"/>
      <c r="G9" s="9"/>
    </row>
    <row r="10" customFormat="false" ht="13.8" hidden="false" customHeight="false" outlineLevel="0" collapsed="false">
      <c r="B10" s="4"/>
      <c r="C10" s="4"/>
      <c r="D10" s="4"/>
      <c r="E10" s="5"/>
      <c r="F10" s="6" t="n">
        <f aca="false">E10*2</f>
        <v>0</v>
      </c>
      <c r="G10" s="5"/>
    </row>
    <row r="11" customFormat="false" ht="13.8" hidden="false" customHeight="false" outlineLevel="0" collapsed="false">
      <c r="B11" s="4"/>
      <c r="C11" s="4"/>
      <c r="D11" s="4"/>
      <c r="E11" s="5"/>
      <c r="F11" s="6" t="n">
        <f aca="false">E11*2</f>
        <v>0</v>
      </c>
      <c r="G11" s="5"/>
    </row>
    <row r="12" customFormat="false" ht="13.8" hidden="false" customHeight="false" outlineLevel="0" collapsed="false">
      <c r="B12" s="4"/>
      <c r="C12" s="4"/>
      <c r="D12" s="4"/>
      <c r="E12" s="5"/>
      <c r="F12" s="6" t="n">
        <f aca="false">E12*2</f>
        <v>0</v>
      </c>
      <c r="G12" s="5"/>
    </row>
    <row r="13" customFormat="false" ht="13.8" hidden="false" customHeight="false" outlineLevel="0" collapsed="false">
      <c r="B13" s="4"/>
      <c r="C13" s="4"/>
      <c r="D13" s="4"/>
      <c r="E13" s="5"/>
      <c r="F13" s="6" t="n">
        <f aca="false">E13*2</f>
        <v>0</v>
      </c>
      <c r="G13" s="5"/>
    </row>
    <row r="14" customFormat="false" ht="13.8" hidden="false" customHeight="false" outlineLevel="0" collapsed="false">
      <c r="B14" s="4"/>
      <c r="C14" s="4"/>
      <c r="D14" s="4"/>
      <c r="E14" s="5"/>
      <c r="F14" s="6" t="n">
        <f aca="false">E14*2</f>
        <v>0</v>
      </c>
      <c r="G14" s="5"/>
    </row>
    <row r="15" customFormat="false" ht="13.8" hidden="false" customHeight="false" outlineLevel="0" collapsed="false">
      <c r="B15" s="4"/>
      <c r="C15" s="4"/>
      <c r="D15" s="4"/>
      <c r="E15" s="5"/>
      <c r="F15" s="6" t="n">
        <f aca="false">E15*2</f>
        <v>0</v>
      </c>
      <c r="G15" s="5"/>
    </row>
    <row r="16" customFormat="false" ht="13.8" hidden="false" customHeight="false" outlineLevel="0" collapsed="false">
      <c r="B16" s="10" t="n">
        <f aca="false">SUM(F10:F15)</f>
        <v>0</v>
      </c>
      <c r="C16" s="10"/>
      <c r="D16" s="10"/>
      <c r="E16" s="10"/>
      <c r="F16" s="10"/>
      <c r="G16" s="8" t="n">
        <f aca="false">SUM(F10:F15)</f>
        <v>0</v>
      </c>
    </row>
    <row r="17" customFormat="false" ht="43.2" hidden="false" customHeight="true" outlineLevel="0" collapsed="false">
      <c r="B17" s="9" t="s">
        <v>6</v>
      </c>
      <c r="C17" s="9"/>
      <c r="D17" s="9"/>
      <c r="E17" s="9"/>
      <c r="F17" s="9"/>
      <c r="G17" s="9"/>
    </row>
    <row r="18" customFormat="false" ht="13.8" hidden="false" customHeight="false" outlineLevel="0" collapsed="false">
      <c r="B18" s="4"/>
      <c r="C18" s="4"/>
      <c r="D18" s="4"/>
      <c r="E18" s="5"/>
      <c r="F18" s="6" t="n">
        <f aca="false">E18</f>
        <v>0</v>
      </c>
      <c r="G18" s="5"/>
    </row>
    <row r="19" customFormat="false" ht="13.8" hidden="false" customHeight="false" outlineLevel="0" collapsed="false">
      <c r="B19" s="4"/>
      <c r="C19" s="4"/>
      <c r="D19" s="4"/>
      <c r="E19" s="5"/>
      <c r="F19" s="6" t="n">
        <f aca="false">E19</f>
        <v>0</v>
      </c>
      <c r="G19" s="5"/>
    </row>
    <row r="20" customFormat="false" ht="13.8" hidden="false" customHeight="false" outlineLevel="0" collapsed="false">
      <c r="B20" s="4"/>
      <c r="C20" s="4"/>
      <c r="D20" s="4"/>
      <c r="E20" s="5"/>
      <c r="F20" s="6" t="n">
        <f aca="false">E20</f>
        <v>0</v>
      </c>
      <c r="G20" s="5"/>
    </row>
    <row r="21" customFormat="false" ht="13.8" hidden="false" customHeight="false" outlineLevel="0" collapsed="false">
      <c r="B21" s="4"/>
      <c r="C21" s="4"/>
      <c r="D21" s="4"/>
      <c r="E21" s="5"/>
      <c r="F21" s="6" t="n">
        <f aca="false">E21</f>
        <v>0</v>
      </c>
      <c r="G21" s="5"/>
    </row>
    <row r="22" customFormat="false" ht="13.8" hidden="false" customHeight="false" outlineLevel="0" collapsed="false">
      <c r="B22" s="4"/>
      <c r="C22" s="4"/>
      <c r="D22" s="4"/>
      <c r="E22" s="5"/>
      <c r="F22" s="6" t="n">
        <f aca="false">E22</f>
        <v>0</v>
      </c>
      <c r="G22" s="5"/>
    </row>
    <row r="23" customFormat="false" ht="13.8" hidden="false" customHeight="false" outlineLevel="0" collapsed="false">
      <c r="B23" s="4"/>
      <c r="C23" s="4"/>
      <c r="D23" s="4"/>
      <c r="E23" s="5"/>
      <c r="F23" s="6" t="n">
        <f aca="false">E23</f>
        <v>0</v>
      </c>
      <c r="G23" s="5"/>
    </row>
    <row r="24" customFormat="false" ht="13.8" hidden="false" customHeight="false" outlineLevel="0" collapsed="false">
      <c r="B24" s="4"/>
      <c r="C24" s="4"/>
      <c r="D24" s="4"/>
      <c r="E24" s="5"/>
      <c r="F24" s="6" t="n">
        <f aca="false">E24</f>
        <v>0</v>
      </c>
      <c r="G24" s="5"/>
    </row>
    <row r="25" customFormat="false" ht="13.8" hidden="false" customHeight="false" outlineLevel="0" collapsed="false">
      <c r="B25" s="4"/>
      <c r="C25" s="4"/>
      <c r="D25" s="4"/>
      <c r="E25" s="5"/>
      <c r="F25" s="6" t="n">
        <f aca="false">E25</f>
        <v>0</v>
      </c>
      <c r="G25" s="5"/>
    </row>
    <row r="26" customFormat="false" ht="13.8" hidden="false" customHeight="false" outlineLevel="0" collapsed="false">
      <c r="B26" s="4"/>
      <c r="C26" s="4"/>
      <c r="D26" s="4"/>
      <c r="E26" s="5"/>
      <c r="F26" s="6" t="n">
        <f aca="false">E26</f>
        <v>0</v>
      </c>
      <c r="G26" s="5"/>
    </row>
    <row r="27" customFormat="false" ht="13.8" hidden="false" customHeight="false" outlineLevel="0" collapsed="false">
      <c r="B27" s="4"/>
      <c r="C27" s="4"/>
      <c r="D27" s="4"/>
      <c r="E27" s="5"/>
      <c r="F27" s="6" t="n">
        <f aca="false">E27</f>
        <v>0</v>
      </c>
      <c r="G27" s="5"/>
    </row>
    <row r="28" customFormat="false" ht="13.8" hidden="false" customHeight="false" outlineLevel="0" collapsed="false">
      <c r="B28" s="4"/>
      <c r="C28" s="4"/>
      <c r="D28" s="4"/>
      <c r="E28" s="5"/>
      <c r="F28" s="6" t="n">
        <f aca="false">E28</f>
        <v>0</v>
      </c>
      <c r="G28" s="5"/>
    </row>
    <row r="29" customFormat="false" ht="13.8" hidden="false" customHeight="false" outlineLevel="0" collapsed="false">
      <c r="B29" s="4"/>
      <c r="C29" s="4"/>
      <c r="D29" s="4"/>
      <c r="E29" s="5"/>
      <c r="F29" s="6" t="n">
        <f aca="false">E29</f>
        <v>0</v>
      </c>
      <c r="G29" s="5"/>
    </row>
    <row r="30" customFormat="false" ht="13.8" hidden="false" customHeight="false" outlineLevel="0" collapsed="false">
      <c r="B30" s="4"/>
      <c r="C30" s="4"/>
      <c r="D30" s="4"/>
      <c r="E30" s="5"/>
      <c r="F30" s="6" t="n">
        <f aca="false">E30</f>
        <v>0</v>
      </c>
      <c r="G30" s="5"/>
    </row>
    <row r="31" customFormat="false" ht="13.8" hidden="false" customHeight="false" outlineLevel="0" collapsed="false">
      <c r="B31" s="4"/>
      <c r="C31" s="4"/>
      <c r="D31" s="4"/>
      <c r="E31" s="5"/>
      <c r="F31" s="6" t="n">
        <f aca="false">E31</f>
        <v>0</v>
      </c>
      <c r="G31" s="5"/>
    </row>
    <row r="32" customFormat="false" ht="13.8" hidden="false" customHeight="false" outlineLevel="0" collapsed="false">
      <c r="B32" s="4"/>
      <c r="C32" s="4"/>
      <c r="D32" s="4"/>
      <c r="E32" s="5"/>
      <c r="F32" s="6" t="n">
        <f aca="false">E32</f>
        <v>0</v>
      </c>
      <c r="G32" s="11"/>
    </row>
    <row r="33" customFormat="false" ht="13.8" hidden="false" customHeight="false" outlineLevel="0" collapsed="false">
      <c r="B33" s="12" t="n">
        <f aca="false">SUM(F18:F32)</f>
        <v>0</v>
      </c>
      <c r="C33" s="12"/>
      <c r="D33" s="12"/>
      <c r="E33" s="12"/>
      <c r="F33" s="12"/>
      <c r="G33" s="13" t="n">
        <f aca="false">IF(B33&gt;30,30,B33)</f>
        <v>0</v>
      </c>
    </row>
    <row r="34" customFormat="false" ht="29.25" hidden="false" customHeight="true" outlineLevel="0" collapsed="false">
      <c r="B34" s="9" t="s">
        <v>7</v>
      </c>
      <c r="C34" s="9"/>
      <c r="D34" s="9"/>
      <c r="E34" s="9"/>
      <c r="F34" s="9"/>
      <c r="G34" s="9"/>
    </row>
    <row r="35" customFormat="false" ht="13.8" hidden="false" customHeight="false" outlineLevel="0" collapsed="false">
      <c r="B35" s="4"/>
      <c r="C35" s="4"/>
      <c r="D35" s="4"/>
      <c r="E35" s="5"/>
      <c r="F35" s="6" t="n">
        <f aca="false">(E35/5)*2</f>
        <v>0</v>
      </c>
      <c r="G35" s="5"/>
    </row>
    <row r="36" customFormat="false" ht="13.8" hidden="false" customHeight="false" outlineLevel="0" collapsed="false">
      <c r="B36" s="4"/>
      <c r="C36" s="4"/>
      <c r="D36" s="4"/>
      <c r="E36" s="5"/>
      <c r="F36" s="6" t="n">
        <f aca="false">(E36/5)*2</f>
        <v>0</v>
      </c>
      <c r="G36" s="5"/>
    </row>
    <row r="37" customFormat="false" ht="13.8" hidden="false" customHeight="false" outlineLevel="0" collapsed="false">
      <c r="B37" s="4"/>
      <c r="C37" s="4"/>
      <c r="D37" s="4"/>
      <c r="E37" s="5"/>
      <c r="F37" s="6" t="n">
        <f aca="false">(E37/5)*2</f>
        <v>0</v>
      </c>
      <c r="G37" s="5"/>
    </row>
    <row r="38" customFormat="false" ht="13.8" hidden="false" customHeight="false" outlineLevel="0" collapsed="false">
      <c r="B38" s="4"/>
      <c r="C38" s="4"/>
      <c r="D38" s="4"/>
      <c r="E38" s="5"/>
      <c r="F38" s="6" t="n">
        <f aca="false">(E38/5)*2</f>
        <v>0</v>
      </c>
      <c r="G38" s="5"/>
    </row>
    <row r="39" customFormat="false" ht="13.8" hidden="false" customHeight="false" outlineLevel="0" collapsed="false">
      <c r="B39" s="4"/>
      <c r="C39" s="4"/>
      <c r="D39" s="4"/>
      <c r="E39" s="5"/>
      <c r="F39" s="6" t="n">
        <f aca="false">(E39/5)*2</f>
        <v>0</v>
      </c>
      <c r="G39" s="5"/>
    </row>
    <row r="40" customFormat="false" ht="13.8" hidden="false" customHeight="false" outlineLevel="0" collapsed="false">
      <c r="B40" s="4"/>
      <c r="C40" s="4"/>
      <c r="D40" s="4"/>
      <c r="E40" s="5"/>
      <c r="F40" s="6" t="n">
        <f aca="false">(E40/5)*2</f>
        <v>0</v>
      </c>
      <c r="G40" s="5"/>
    </row>
    <row r="41" customFormat="false" ht="13.8" hidden="false" customHeight="false" outlineLevel="0" collapsed="false">
      <c r="B41" s="4"/>
      <c r="C41" s="4"/>
      <c r="D41" s="4"/>
      <c r="E41" s="5"/>
      <c r="F41" s="6" t="n">
        <f aca="false">(E41/5)*2</f>
        <v>0</v>
      </c>
      <c r="G41" s="5"/>
    </row>
    <row r="42" customFormat="false" ht="13.8" hidden="false" customHeight="false" outlineLevel="0" collapsed="false">
      <c r="B42" s="4"/>
      <c r="C42" s="4"/>
      <c r="D42" s="4"/>
      <c r="E42" s="5"/>
      <c r="F42" s="6" t="n">
        <f aca="false">(E42/5)*2</f>
        <v>0</v>
      </c>
      <c r="G42" s="5"/>
    </row>
    <row r="43" customFormat="false" ht="13.8" hidden="false" customHeight="false" outlineLevel="0" collapsed="false">
      <c r="B43" s="4"/>
      <c r="C43" s="4"/>
      <c r="D43" s="4"/>
      <c r="E43" s="5"/>
      <c r="F43" s="6" t="n">
        <f aca="false">(E43/5)*2</f>
        <v>0</v>
      </c>
      <c r="G43" s="5"/>
    </row>
    <row r="44" customFormat="false" ht="13.8" hidden="false" customHeight="false" outlineLevel="0" collapsed="false">
      <c r="B44" s="4"/>
      <c r="C44" s="4"/>
      <c r="D44" s="4"/>
      <c r="E44" s="5"/>
      <c r="F44" s="6" t="n">
        <f aca="false">(E44/5)*2</f>
        <v>0</v>
      </c>
      <c r="G44" s="11"/>
    </row>
    <row r="45" customFormat="false" ht="13.8" hidden="false" customHeight="false" outlineLevel="0" collapsed="false">
      <c r="B45" s="12" t="n">
        <f aca="false">SUM(F35:F44)</f>
        <v>0</v>
      </c>
      <c r="C45" s="12"/>
      <c r="D45" s="12"/>
      <c r="E45" s="12"/>
      <c r="F45" s="12"/>
      <c r="G45" s="13" t="n">
        <f aca="false">IF(B45&gt;40,40,B45)</f>
        <v>0</v>
      </c>
    </row>
    <row r="46" customFormat="false" ht="13.8" hidden="false" customHeight="false" outlineLevel="0" collapsed="false">
      <c r="B46" s="3" t="s">
        <v>8</v>
      </c>
      <c r="C46" s="3"/>
      <c r="D46" s="3"/>
      <c r="E46" s="3"/>
      <c r="F46" s="3"/>
      <c r="G46" s="3"/>
    </row>
    <row r="47" customFormat="false" ht="13.8" hidden="false" customHeight="false" outlineLevel="0" collapsed="false">
      <c r="B47" s="4"/>
      <c r="C47" s="4"/>
      <c r="D47" s="4"/>
      <c r="E47" s="5"/>
      <c r="F47" s="6" t="n">
        <f aca="false">E47*10</f>
        <v>0</v>
      </c>
      <c r="G47" s="5"/>
    </row>
    <row r="48" customFormat="false" ht="13.8" hidden="false" customHeight="false" outlineLevel="0" collapsed="false">
      <c r="B48" s="4"/>
      <c r="C48" s="4"/>
      <c r="D48" s="4"/>
      <c r="E48" s="5"/>
      <c r="F48" s="6" t="n">
        <f aca="false">(E48/10)*2</f>
        <v>0</v>
      </c>
      <c r="G48" s="5"/>
    </row>
    <row r="49" customFormat="false" ht="13.8" hidden="false" customHeight="false" outlineLevel="0" collapsed="false">
      <c r="B49" s="10" t="n">
        <f aca="false">SUM(F47:F48)</f>
        <v>0</v>
      </c>
      <c r="C49" s="10"/>
      <c r="D49" s="10"/>
      <c r="E49" s="10"/>
      <c r="F49" s="10"/>
      <c r="G49" s="13" t="n">
        <f aca="false">IF(B49&gt;20,20,B49)</f>
        <v>0</v>
      </c>
    </row>
    <row r="50" customFormat="false" ht="13.8" hidden="false" customHeight="false" outlineLevel="0" collapsed="false">
      <c r="B50" s="3" t="s">
        <v>9</v>
      </c>
      <c r="C50" s="3"/>
      <c r="D50" s="3"/>
      <c r="E50" s="3"/>
      <c r="F50" s="3"/>
      <c r="G50" s="3"/>
    </row>
    <row r="51" customFormat="false" ht="13.8" hidden="false" customHeight="false" outlineLevel="0" collapsed="false">
      <c r="B51" s="4"/>
      <c r="C51" s="4"/>
      <c r="D51" s="4"/>
      <c r="E51" s="5"/>
      <c r="F51" s="6" t="n">
        <f aca="false">E51*2</f>
        <v>0</v>
      </c>
      <c r="G51" s="5"/>
    </row>
    <row r="52" customFormat="false" ht="13.8" hidden="false" customHeight="false" outlineLevel="0" collapsed="false">
      <c r="B52" s="4"/>
      <c r="C52" s="4"/>
      <c r="D52" s="4"/>
      <c r="E52" s="5"/>
      <c r="F52" s="6" t="n">
        <f aca="false">E52*2</f>
        <v>0</v>
      </c>
      <c r="G52" s="5"/>
    </row>
    <row r="53" customFormat="false" ht="13.8" hidden="false" customHeight="false" outlineLevel="0" collapsed="false">
      <c r="B53" s="4"/>
      <c r="C53" s="4"/>
      <c r="D53" s="4"/>
      <c r="E53" s="5"/>
      <c r="F53" s="6" t="n">
        <f aca="false">E53*2</f>
        <v>0</v>
      </c>
      <c r="G53" s="5"/>
    </row>
    <row r="54" customFormat="false" ht="13.8" hidden="false" customHeight="false" outlineLevel="0" collapsed="false">
      <c r="B54" s="4"/>
      <c r="C54" s="4"/>
      <c r="D54" s="4"/>
      <c r="E54" s="5"/>
      <c r="F54" s="6" t="n">
        <f aca="false">E54*2</f>
        <v>0</v>
      </c>
      <c r="G54" s="5"/>
    </row>
    <row r="55" customFormat="false" ht="13.8" hidden="false" customHeight="false" outlineLevel="0" collapsed="false">
      <c r="B55" s="10" t="n">
        <f aca="false">SUM(F51:F54)</f>
        <v>0</v>
      </c>
      <c r="C55" s="10"/>
      <c r="D55" s="10"/>
      <c r="E55" s="10"/>
      <c r="F55" s="10"/>
      <c r="G55" s="13" t="n">
        <f aca="false">IF(B55&gt;8,8,B55)</f>
        <v>0</v>
      </c>
    </row>
    <row r="56" customFormat="false" ht="31.2" hidden="false" customHeight="true" outlineLevel="0" collapsed="false">
      <c r="B56" s="9" t="s">
        <v>10</v>
      </c>
      <c r="C56" s="9"/>
      <c r="D56" s="9"/>
      <c r="E56" s="9"/>
      <c r="F56" s="9"/>
      <c r="G56" s="9"/>
    </row>
    <row r="57" customFormat="false" ht="13.8" hidden="false" customHeight="false" outlineLevel="0" collapsed="false">
      <c r="B57" s="14"/>
      <c r="C57" s="14"/>
      <c r="D57" s="14"/>
      <c r="E57" s="5"/>
      <c r="F57" s="6" t="n">
        <f aca="false">(E57/10)*3</f>
        <v>0</v>
      </c>
      <c r="G57" s="5"/>
    </row>
    <row r="58" customFormat="false" ht="13.8" hidden="false" customHeight="false" outlineLevel="0" collapsed="false">
      <c r="B58" s="4"/>
      <c r="C58" s="4"/>
      <c r="D58" s="4"/>
      <c r="E58" s="15"/>
      <c r="F58" s="6" t="n">
        <f aca="false">(E58/10)*3</f>
        <v>0</v>
      </c>
      <c r="G58" s="5"/>
    </row>
    <row r="59" customFormat="false" ht="13.8" hidden="false" customHeight="false" outlineLevel="0" collapsed="false">
      <c r="B59" s="4"/>
      <c r="C59" s="4"/>
      <c r="D59" s="4"/>
      <c r="E59" s="15"/>
      <c r="F59" s="6" t="n">
        <f aca="false">(E59/10)*3</f>
        <v>0</v>
      </c>
      <c r="G59" s="5"/>
    </row>
    <row r="60" customFormat="false" ht="13.8" hidden="false" customHeight="false" outlineLevel="0" collapsed="false">
      <c r="B60" s="4"/>
      <c r="C60" s="4"/>
      <c r="D60" s="4"/>
      <c r="E60" s="15"/>
      <c r="F60" s="6" t="n">
        <f aca="false">(E60/10)*3</f>
        <v>0</v>
      </c>
      <c r="G60" s="5"/>
    </row>
    <row r="61" customFormat="false" ht="13.8" hidden="false" customHeight="false" outlineLevel="0" collapsed="false">
      <c r="B61" s="16"/>
      <c r="C61" s="16"/>
      <c r="D61" s="16"/>
      <c r="E61" s="5"/>
      <c r="F61" s="6" t="n">
        <f aca="false">(E61/10)*3</f>
        <v>0</v>
      </c>
      <c r="G61" s="5"/>
    </row>
    <row r="62" customFormat="false" ht="13.8" hidden="false" customHeight="false" outlineLevel="0" collapsed="false">
      <c r="B62" s="10" t="n">
        <f aca="false">SUM(F57:F61)</f>
        <v>0</v>
      </c>
      <c r="C62" s="10"/>
      <c r="D62" s="10"/>
      <c r="E62" s="10"/>
      <c r="F62" s="10"/>
      <c r="G62" s="8" t="n">
        <f aca="false">IF(B62&gt;30,30,B62)</f>
        <v>0</v>
      </c>
    </row>
    <row r="63" customFormat="false" ht="31.2" hidden="false" customHeight="true" outlineLevel="0" collapsed="false">
      <c r="B63" s="9" t="s">
        <v>11</v>
      </c>
      <c r="C63" s="9"/>
      <c r="D63" s="9"/>
      <c r="E63" s="9"/>
      <c r="F63" s="9"/>
      <c r="G63" s="9"/>
    </row>
    <row r="64" customFormat="false" ht="13.8" hidden="false" customHeight="false" outlineLevel="0" collapsed="false">
      <c r="B64" s="4"/>
      <c r="C64" s="4"/>
      <c r="D64" s="4"/>
      <c r="E64" s="5"/>
      <c r="F64" s="6" t="n">
        <f aca="false">E64*6</f>
        <v>0</v>
      </c>
      <c r="G64" s="5"/>
    </row>
    <row r="65" customFormat="false" ht="13.8" hidden="false" customHeight="false" outlineLevel="0" collapsed="false">
      <c r="B65" s="4"/>
      <c r="C65" s="4"/>
      <c r="D65" s="4"/>
      <c r="E65" s="5"/>
      <c r="F65" s="6" t="n">
        <f aca="false">E65*6</f>
        <v>0</v>
      </c>
      <c r="G65" s="5"/>
    </row>
    <row r="66" customFormat="false" ht="13.8" hidden="false" customHeight="false" outlineLevel="0" collapsed="false">
      <c r="B66" s="4"/>
      <c r="C66" s="4"/>
      <c r="D66" s="4"/>
      <c r="E66" s="5"/>
      <c r="F66" s="6" t="n">
        <f aca="false">E66*6</f>
        <v>0</v>
      </c>
      <c r="G66" s="5"/>
    </row>
    <row r="67" customFormat="false" ht="13.8" hidden="false" customHeight="false" outlineLevel="0" collapsed="false">
      <c r="B67" s="4"/>
      <c r="C67" s="4"/>
      <c r="D67" s="4"/>
      <c r="E67" s="5"/>
      <c r="F67" s="6" t="n">
        <f aca="false">E67*6</f>
        <v>0</v>
      </c>
      <c r="G67" s="5"/>
    </row>
    <row r="68" customFormat="false" ht="13.8" hidden="false" customHeight="false" outlineLevel="0" collapsed="false">
      <c r="B68" s="10" t="n">
        <f aca="false">SUM(F64:F67)</f>
        <v>0</v>
      </c>
      <c r="C68" s="10"/>
      <c r="D68" s="10"/>
      <c r="E68" s="10"/>
      <c r="F68" s="10"/>
      <c r="G68" s="8" t="n">
        <f aca="false">IF(B68&gt;24,24,B68)</f>
        <v>0</v>
      </c>
    </row>
    <row r="69" customFormat="false" ht="32.4" hidden="false" customHeight="true" outlineLevel="0" collapsed="false">
      <c r="B69" s="9" t="s">
        <v>12</v>
      </c>
      <c r="C69" s="9"/>
      <c r="D69" s="9"/>
      <c r="E69" s="9"/>
      <c r="F69" s="9"/>
      <c r="G69" s="9"/>
    </row>
    <row r="70" customFormat="false" ht="13.8" hidden="false" customHeight="false" outlineLevel="0" collapsed="false">
      <c r="B70" s="4"/>
      <c r="C70" s="4"/>
      <c r="D70" s="4"/>
      <c r="E70" s="5"/>
      <c r="F70" s="6" t="n">
        <f aca="false">E70*8</f>
        <v>0</v>
      </c>
      <c r="G70" s="5"/>
    </row>
    <row r="71" customFormat="false" ht="13.8" hidden="false" customHeight="false" outlineLevel="0" collapsed="false">
      <c r="B71" s="4"/>
      <c r="C71" s="4"/>
      <c r="D71" s="4"/>
      <c r="E71" s="5"/>
      <c r="F71" s="6" t="n">
        <f aca="false">E71*8</f>
        <v>0</v>
      </c>
      <c r="G71" s="5"/>
    </row>
    <row r="72" customFormat="false" ht="13.8" hidden="false" customHeight="false" outlineLevel="0" collapsed="false">
      <c r="B72" s="4"/>
      <c r="C72" s="4"/>
      <c r="D72" s="4"/>
      <c r="E72" s="5"/>
      <c r="F72" s="6" t="n">
        <f aca="false">E72*8</f>
        <v>0</v>
      </c>
      <c r="G72" s="5"/>
    </row>
    <row r="73" customFormat="false" ht="13.8" hidden="false" customHeight="false" outlineLevel="0" collapsed="false">
      <c r="B73" s="10" t="n">
        <f aca="false">SUM(F70:F72)</f>
        <v>0</v>
      </c>
      <c r="C73" s="10"/>
      <c r="D73" s="10"/>
      <c r="E73" s="10"/>
      <c r="F73" s="10"/>
      <c r="G73" s="8" t="n">
        <f aca="false">IF(B73&gt;24,24,B73)</f>
        <v>0</v>
      </c>
    </row>
    <row r="74" customFormat="false" ht="31.2" hidden="false" customHeight="true" outlineLevel="0" collapsed="false">
      <c r="B74" s="17" t="s">
        <v>13</v>
      </c>
      <c r="C74" s="17"/>
      <c r="D74" s="17"/>
      <c r="E74" s="17"/>
      <c r="F74" s="17"/>
      <c r="G74" s="17"/>
    </row>
    <row r="75" customFormat="false" ht="13.8" hidden="false" customHeight="false" outlineLevel="0" collapsed="false">
      <c r="B75" s="4"/>
      <c r="C75" s="4"/>
      <c r="D75" s="4"/>
      <c r="E75" s="5"/>
      <c r="F75" s="6" t="n">
        <f aca="false">E75*3</f>
        <v>0</v>
      </c>
      <c r="G75" s="5"/>
    </row>
    <row r="76" customFormat="false" ht="13.8" hidden="false" customHeight="false" outlineLevel="0" collapsed="false">
      <c r="B76" s="4"/>
      <c r="C76" s="4"/>
      <c r="D76" s="4"/>
      <c r="E76" s="5"/>
      <c r="F76" s="6" t="n">
        <f aca="false">E76*3</f>
        <v>0</v>
      </c>
      <c r="G76" s="5"/>
    </row>
    <row r="77" customFormat="false" ht="13.8" hidden="false" customHeight="false" outlineLevel="0" collapsed="false">
      <c r="B77" s="4"/>
      <c r="C77" s="4"/>
      <c r="D77" s="4"/>
      <c r="E77" s="5"/>
      <c r="F77" s="6" t="n">
        <f aca="false">E77*3</f>
        <v>0</v>
      </c>
      <c r="G77" s="5"/>
    </row>
    <row r="78" customFormat="false" ht="13.8" hidden="false" customHeight="false" outlineLevel="0" collapsed="false">
      <c r="B78" s="4"/>
      <c r="C78" s="4"/>
      <c r="D78" s="4"/>
      <c r="E78" s="5"/>
      <c r="F78" s="6" t="n">
        <f aca="false">E78*3</f>
        <v>0</v>
      </c>
      <c r="G78" s="5"/>
    </row>
    <row r="79" customFormat="false" ht="13.8" hidden="false" customHeight="false" outlineLevel="0" collapsed="false">
      <c r="B79" s="10" t="n">
        <f aca="false">SUM(F75:F78)</f>
        <v>0</v>
      </c>
      <c r="C79" s="10"/>
      <c r="D79" s="10"/>
      <c r="E79" s="10"/>
      <c r="F79" s="10"/>
      <c r="G79" s="8" t="n">
        <f aca="false">IF(B79&gt;12,12,B79)</f>
        <v>0</v>
      </c>
    </row>
    <row r="80" customFormat="false" ht="31.95" hidden="false" customHeight="true" outlineLevel="0" collapsed="false">
      <c r="B80" s="17" t="s">
        <v>14</v>
      </c>
      <c r="C80" s="17"/>
      <c r="D80" s="17"/>
      <c r="E80" s="17"/>
      <c r="F80" s="17"/>
      <c r="G80" s="17"/>
    </row>
    <row r="81" customFormat="false" ht="13.8" hidden="false" customHeight="false" outlineLevel="0" collapsed="false">
      <c r="B81" s="4"/>
      <c r="C81" s="4"/>
      <c r="D81" s="4"/>
      <c r="E81" s="5"/>
      <c r="F81" s="6" t="n">
        <f aca="false">E81*10</f>
        <v>0</v>
      </c>
      <c r="G81" s="5"/>
    </row>
    <row r="82" customFormat="false" ht="13.8" hidden="false" customHeight="false" outlineLevel="0" collapsed="false">
      <c r="B82" s="4"/>
      <c r="C82" s="4"/>
      <c r="D82" s="4"/>
      <c r="E82" s="5"/>
      <c r="F82" s="6" t="n">
        <f aca="false">E82*10</f>
        <v>0</v>
      </c>
      <c r="G82" s="5"/>
    </row>
    <row r="83" customFormat="false" ht="13.8" hidden="false" customHeight="false" outlineLevel="0" collapsed="false">
      <c r="B83" s="10" t="n">
        <f aca="false">SUM(F81:F82)</f>
        <v>0</v>
      </c>
      <c r="C83" s="10"/>
      <c r="D83" s="10"/>
      <c r="E83" s="10"/>
      <c r="F83" s="10"/>
      <c r="G83" s="8" t="n">
        <f aca="false">IF(B83&gt;20,20,B83)</f>
        <v>0</v>
      </c>
    </row>
    <row r="84" customFormat="false" ht="29.25" hidden="false" customHeight="true" outlineLevel="0" collapsed="false">
      <c r="B84" s="18" t="s">
        <v>15</v>
      </c>
      <c r="C84" s="18"/>
      <c r="D84" s="18"/>
      <c r="E84" s="18"/>
      <c r="F84" s="18"/>
      <c r="G84" s="18"/>
    </row>
    <row r="85" customFormat="false" ht="13.8" hidden="false" customHeight="false" outlineLevel="0" collapsed="false">
      <c r="B85" s="4"/>
      <c r="C85" s="4"/>
      <c r="D85" s="4"/>
      <c r="E85" s="15"/>
      <c r="F85" s="6" t="n">
        <f aca="false">E85*2</f>
        <v>0</v>
      </c>
      <c r="G85" s="5"/>
    </row>
    <row r="86" customFormat="false" ht="13.8" hidden="false" customHeight="false" outlineLevel="0" collapsed="false">
      <c r="B86" s="16"/>
      <c r="C86" s="16"/>
      <c r="D86" s="16"/>
      <c r="E86" s="5"/>
      <c r="F86" s="6" t="n">
        <f aca="false">E86*2</f>
        <v>0</v>
      </c>
      <c r="G86" s="5"/>
    </row>
    <row r="87" customFormat="false" ht="13.8" hidden="false" customHeight="false" outlineLevel="0" collapsed="false">
      <c r="B87" s="4"/>
      <c r="C87" s="4"/>
      <c r="D87" s="4"/>
      <c r="E87" s="5"/>
      <c r="F87" s="6" t="n">
        <f aca="false">E87*2</f>
        <v>0</v>
      </c>
      <c r="G87" s="5"/>
    </row>
    <row r="88" customFormat="false" ht="13.8" hidden="false" customHeight="false" outlineLevel="0" collapsed="false">
      <c r="B88" s="4"/>
      <c r="C88" s="4"/>
      <c r="D88" s="4"/>
      <c r="E88" s="5"/>
      <c r="F88" s="6" t="n">
        <f aca="false">E88*2</f>
        <v>0</v>
      </c>
      <c r="G88" s="5"/>
    </row>
    <row r="89" customFormat="false" ht="13.8" hidden="false" customHeight="false" outlineLevel="0" collapsed="false">
      <c r="B89" s="4"/>
      <c r="C89" s="4"/>
      <c r="D89" s="4"/>
      <c r="E89" s="5"/>
      <c r="F89" s="6" t="n">
        <f aca="false">E89*2</f>
        <v>0</v>
      </c>
      <c r="G89" s="5"/>
    </row>
    <row r="90" customFormat="false" ht="13.8" hidden="false" customHeight="false" outlineLevel="0" collapsed="false">
      <c r="B90" s="4"/>
      <c r="C90" s="4"/>
      <c r="D90" s="4"/>
      <c r="E90" s="5"/>
      <c r="F90" s="6" t="n">
        <f aca="false">E90*2</f>
        <v>0</v>
      </c>
      <c r="G90" s="5"/>
    </row>
    <row r="91" customFormat="false" ht="13.8" hidden="false" customHeight="false" outlineLevel="0" collapsed="false">
      <c r="B91" s="10" t="n">
        <f aca="false">SUM(F85:F90)</f>
        <v>0</v>
      </c>
      <c r="C91" s="10"/>
      <c r="D91" s="10"/>
      <c r="E91" s="10"/>
      <c r="F91" s="10"/>
      <c r="G91" s="8" t="n">
        <f aca="false">IF(B91&gt;12,12,B91)</f>
        <v>0</v>
      </c>
    </row>
    <row r="92" customFormat="false" ht="28.5" hidden="false" customHeight="true" outlineLevel="0" collapsed="false">
      <c r="B92" s="9" t="s">
        <v>16</v>
      </c>
      <c r="C92" s="9"/>
      <c r="D92" s="9"/>
      <c r="E92" s="9"/>
      <c r="F92" s="9"/>
      <c r="G92" s="9"/>
    </row>
    <row r="93" customFormat="false" ht="13.8" hidden="false" customHeight="false" outlineLevel="0" collapsed="false">
      <c r="B93" s="4"/>
      <c r="C93" s="4"/>
      <c r="D93" s="4"/>
      <c r="E93" s="5"/>
      <c r="F93" s="6" t="n">
        <f aca="false">E93*5</f>
        <v>0</v>
      </c>
      <c r="G93" s="5"/>
    </row>
    <row r="94" customFormat="false" ht="13.8" hidden="false" customHeight="false" outlineLevel="0" collapsed="false">
      <c r="B94" s="4"/>
      <c r="C94" s="4"/>
      <c r="D94" s="4"/>
      <c r="E94" s="5"/>
      <c r="F94" s="6" t="n">
        <f aca="false">E94*5</f>
        <v>0</v>
      </c>
      <c r="G94" s="5"/>
    </row>
    <row r="95" customFormat="false" ht="13.8" hidden="false" customHeight="false" outlineLevel="0" collapsed="false">
      <c r="B95" s="4"/>
      <c r="C95" s="4"/>
      <c r="D95" s="4"/>
      <c r="E95" s="5"/>
      <c r="F95" s="6" t="n">
        <f aca="false">E95*5</f>
        <v>0</v>
      </c>
      <c r="G95" s="5"/>
    </row>
    <row r="96" customFormat="false" ht="13.8" hidden="false" customHeight="false" outlineLevel="0" collapsed="false">
      <c r="B96" s="4"/>
      <c r="C96" s="4"/>
      <c r="D96" s="4"/>
      <c r="E96" s="5"/>
      <c r="F96" s="6" t="n">
        <f aca="false">E96*5</f>
        <v>0</v>
      </c>
      <c r="G96" s="5"/>
    </row>
    <row r="97" customFormat="false" ht="13.8" hidden="false" customHeight="false" outlineLevel="0" collapsed="false">
      <c r="B97" s="10" t="n">
        <f aca="false">SUM(F93:F96)</f>
        <v>0</v>
      </c>
      <c r="C97" s="10"/>
      <c r="D97" s="10"/>
      <c r="E97" s="10"/>
      <c r="F97" s="10"/>
      <c r="G97" s="8" t="n">
        <f aca="false">IF(B97&gt;20,20,B97)</f>
        <v>0</v>
      </c>
    </row>
    <row r="98" customFormat="false" ht="13.8" hidden="false" customHeight="true" outlineLevel="0" collapsed="false">
      <c r="B98" s="9" t="s">
        <v>17</v>
      </c>
      <c r="C98" s="9"/>
      <c r="D98" s="9"/>
      <c r="E98" s="9"/>
      <c r="F98" s="9"/>
      <c r="G98" s="9"/>
    </row>
    <row r="99" customFormat="false" ht="13.8" hidden="false" customHeight="false" outlineLevel="0" collapsed="false">
      <c r="B99" s="4"/>
      <c r="C99" s="4"/>
      <c r="D99" s="4"/>
      <c r="E99" s="5"/>
      <c r="F99" s="6" t="n">
        <f aca="false">E99*5</f>
        <v>0</v>
      </c>
      <c r="G99" s="5"/>
    </row>
    <row r="100" customFormat="false" ht="13.8" hidden="false" customHeight="false" outlineLevel="0" collapsed="false">
      <c r="B100" s="4"/>
      <c r="C100" s="4"/>
      <c r="D100" s="4"/>
      <c r="E100" s="5"/>
      <c r="F100" s="6" t="n">
        <f aca="false">E100*5</f>
        <v>0</v>
      </c>
      <c r="G100" s="5"/>
    </row>
    <row r="101" customFormat="false" ht="13.8" hidden="false" customHeight="false" outlineLevel="0" collapsed="false">
      <c r="B101" s="4"/>
      <c r="C101" s="4"/>
      <c r="D101" s="4"/>
      <c r="E101" s="5"/>
      <c r="F101" s="6" t="n">
        <f aca="false">E101*5</f>
        <v>0</v>
      </c>
      <c r="G101" s="5"/>
    </row>
    <row r="102" customFormat="false" ht="13.8" hidden="false" customHeight="false" outlineLevel="0" collapsed="false">
      <c r="B102" s="10" t="n">
        <f aca="false">SUM(F99:F101)</f>
        <v>0</v>
      </c>
      <c r="C102" s="10"/>
      <c r="D102" s="10"/>
      <c r="E102" s="10"/>
      <c r="F102" s="10"/>
      <c r="G102" s="8" t="n">
        <f aca="false">IF(B102&gt;15,15,B102)</f>
        <v>0</v>
      </c>
    </row>
    <row r="103" customFormat="false" ht="13.8" hidden="false" customHeight="false" outlineLevel="0" collapsed="false">
      <c r="B103" s="3" t="s">
        <v>18</v>
      </c>
      <c r="C103" s="3"/>
      <c r="D103" s="3"/>
      <c r="E103" s="3"/>
      <c r="F103" s="3"/>
      <c r="G103" s="3"/>
    </row>
    <row r="104" customFormat="false" ht="13.8" hidden="false" customHeight="false" outlineLevel="0" collapsed="false">
      <c r="B104" s="4"/>
      <c r="C104" s="4"/>
      <c r="D104" s="4"/>
      <c r="E104" s="5"/>
      <c r="F104" s="6" t="n">
        <f aca="false">E104*3</f>
        <v>0</v>
      </c>
      <c r="G104" s="5"/>
    </row>
    <row r="105" customFormat="false" ht="13.8" hidden="false" customHeight="false" outlineLevel="0" collapsed="false">
      <c r="B105" s="4"/>
      <c r="C105" s="4"/>
      <c r="D105" s="4"/>
      <c r="E105" s="5"/>
      <c r="F105" s="6" t="n">
        <f aca="false">E105*3</f>
        <v>0</v>
      </c>
      <c r="G105" s="5"/>
    </row>
    <row r="106" customFormat="false" ht="13.8" hidden="false" customHeight="false" outlineLevel="0" collapsed="false">
      <c r="B106" s="4"/>
      <c r="C106" s="4"/>
      <c r="D106" s="4"/>
      <c r="E106" s="5"/>
      <c r="F106" s="6" t="n">
        <f aca="false">E106*3</f>
        <v>0</v>
      </c>
      <c r="G106" s="5"/>
    </row>
    <row r="107" customFormat="false" ht="13.8" hidden="false" customHeight="false" outlineLevel="0" collapsed="false">
      <c r="B107" s="4"/>
      <c r="C107" s="4"/>
      <c r="D107" s="4"/>
      <c r="E107" s="5"/>
      <c r="F107" s="6" t="n">
        <f aca="false">E107*3</f>
        <v>0</v>
      </c>
      <c r="G107" s="5"/>
    </row>
    <row r="108" customFormat="false" ht="13.8" hidden="false" customHeight="false" outlineLevel="0" collapsed="false">
      <c r="B108" s="10" t="n">
        <f aca="false">SUM(F104:F107)</f>
        <v>0</v>
      </c>
      <c r="C108" s="10"/>
      <c r="D108" s="10"/>
      <c r="E108" s="10"/>
      <c r="F108" s="10"/>
      <c r="G108" s="8" t="n">
        <f aca="false">IF(B108&gt;15,15,B108)</f>
        <v>0</v>
      </c>
    </row>
    <row r="109" customFormat="false" ht="13.8" hidden="false" customHeight="false" outlineLevel="0" collapsed="false">
      <c r="B109" s="3" t="s">
        <v>19</v>
      </c>
      <c r="C109" s="3"/>
      <c r="D109" s="3"/>
      <c r="E109" s="3"/>
      <c r="F109" s="3"/>
      <c r="G109" s="3"/>
    </row>
    <row r="110" customFormat="false" ht="13.8" hidden="false" customHeight="false" outlineLevel="0" collapsed="false">
      <c r="B110" s="4"/>
      <c r="C110" s="4"/>
      <c r="D110" s="4"/>
      <c r="E110" s="5"/>
      <c r="F110" s="6" t="n">
        <f aca="false">E110*2</f>
        <v>0</v>
      </c>
      <c r="G110" s="5"/>
    </row>
    <row r="111" customFormat="false" ht="13.8" hidden="false" customHeight="false" outlineLevel="0" collapsed="false">
      <c r="B111" s="4"/>
      <c r="C111" s="4"/>
      <c r="D111" s="4"/>
      <c r="E111" s="5"/>
      <c r="F111" s="6" t="n">
        <f aca="false">E111*2</f>
        <v>0</v>
      </c>
      <c r="G111" s="5"/>
    </row>
    <row r="112" customFormat="false" ht="13.8" hidden="false" customHeight="false" outlineLevel="0" collapsed="false">
      <c r="B112" s="4"/>
      <c r="C112" s="4"/>
      <c r="D112" s="4"/>
      <c r="E112" s="5"/>
      <c r="F112" s="6" t="n">
        <f aca="false">E112*2</f>
        <v>0</v>
      </c>
      <c r="G112" s="5"/>
    </row>
    <row r="113" customFormat="false" ht="13.8" hidden="false" customHeight="false" outlineLevel="0" collapsed="false">
      <c r="B113" s="4"/>
      <c r="C113" s="4"/>
      <c r="D113" s="4"/>
      <c r="E113" s="5"/>
      <c r="F113" s="6" t="n">
        <f aca="false">E113*2</f>
        <v>0</v>
      </c>
      <c r="G113" s="5"/>
    </row>
    <row r="114" customFormat="false" ht="13.8" hidden="false" customHeight="false" outlineLevel="0" collapsed="false">
      <c r="B114" s="10" t="n">
        <f aca="false">SUM(F110:F113)</f>
        <v>0</v>
      </c>
      <c r="C114" s="10"/>
      <c r="D114" s="10"/>
      <c r="E114" s="10"/>
      <c r="F114" s="10"/>
      <c r="G114" s="8" t="n">
        <f aca="false">IF(B114&gt;8,8,B114)</f>
        <v>0</v>
      </c>
    </row>
    <row r="117" customFormat="false" ht="15.6" hidden="false" customHeight="false" outlineLevel="0" collapsed="false">
      <c r="B117" s="19" t="s">
        <v>20</v>
      </c>
      <c r="C117" s="19"/>
      <c r="D117" s="19"/>
      <c r="E117" s="20" t="n">
        <f aca="false">SUM(G114+G55+G102+G97+G91+G83+G79+G73+G68+G62+G55+G49+G45+G33+G16+G8+G108)</f>
        <v>0</v>
      </c>
    </row>
    <row r="118" customFormat="false" ht="13.8" hidden="false" customHeight="false" outlineLevel="0" collapsed="false">
      <c r="C118" s="20" t="s">
        <v>21</v>
      </c>
    </row>
  </sheetData>
  <sheetProtection algorithmName="SHA-512" hashValue="5w2n0pjl1WbU7v2eJKqqn0gYAsExIL8s8aQggiWHEyJzkhOJYF9o5RQDShRUW2SB7EAIhrffifpZF34luCEB6w==" saltValue="lmQU9vJ0WBdnVwUnZdpAKA==" spinCount="100000" sheet="true" objects="true" scenarios="true"/>
  <protectedRanges>
    <protectedRange name="Intervalo1" algorithmName="SHA-512" hashValue="GTyS4b2fPKTLUKpdf41gUuI1PpuL+AtXJb4pb7v27a+7vJV5haOSXUkjg7VW+NJyBzd1tvDrVCylQh3HtnsnUg==" saltValue="PDvuc4FCwfDYCZ4k9EB5YA==" spinCount="100000" sqref="F1:G118"/>
  </protectedRanges>
  <mergeCells count="115">
    <mergeCell ref="B1:D1"/>
    <mergeCell ref="B2:G2"/>
    <mergeCell ref="B3:D3"/>
    <mergeCell ref="B4:D4"/>
    <mergeCell ref="B5:D5"/>
    <mergeCell ref="B6:D6"/>
    <mergeCell ref="B7:D7"/>
    <mergeCell ref="B8:F8"/>
    <mergeCell ref="B9:G9"/>
    <mergeCell ref="B10:D10"/>
    <mergeCell ref="B11:D11"/>
    <mergeCell ref="B12:D12"/>
    <mergeCell ref="B13:D13"/>
    <mergeCell ref="B14:D14"/>
    <mergeCell ref="B15:D15"/>
    <mergeCell ref="B16:F16"/>
    <mergeCell ref="B17:G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F33"/>
    <mergeCell ref="B34:G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F45"/>
    <mergeCell ref="B46:G46"/>
    <mergeCell ref="B47:D47"/>
    <mergeCell ref="B48:D48"/>
    <mergeCell ref="B49:F49"/>
    <mergeCell ref="B50:G50"/>
    <mergeCell ref="B51:D51"/>
    <mergeCell ref="B52:D52"/>
    <mergeCell ref="B53:D53"/>
    <mergeCell ref="B54:D54"/>
    <mergeCell ref="B55:F55"/>
    <mergeCell ref="B56:G56"/>
    <mergeCell ref="B57:D57"/>
    <mergeCell ref="B58:D58"/>
    <mergeCell ref="B59:D59"/>
    <mergeCell ref="B60:D60"/>
    <mergeCell ref="B61:D61"/>
    <mergeCell ref="B62:F62"/>
    <mergeCell ref="B63:G63"/>
    <mergeCell ref="B64:D64"/>
    <mergeCell ref="B65:D65"/>
    <mergeCell ref="B66:D66"/>
    <mergeCell ref="B67:D67"/>
    <mergeCell ref="B68:F68"/>
    <mergeCell ref="B69:G69"/>
    <mergeCell ref="B70:D70"/>
    <mergeCell ref="B71:D71"/>
    <mergeCell ref="B72:D72"/>
    <mergeCell ref="B73:F73"/>
    <mergeCell ref="B74:G74"/>
    <mergeCell ref="B75:D75"/>
    <mergeCell ref="B76:D76"/>
    <mergeCell ref="B77:D77"/>
    <mergeCell ref="B78:D78"/>
    <mergeCell ref="B79:F79"/>
    <mergeCell ref="B80:G80"/>
    <mergeCell ref="B81:D81"/>
    <mergeCell ref="B82:D82"/>
    <mergeCell ref="B83:F83"/>
    <mergeCell ref="B84:G84"/>
    <mergeCell ref="B85:D85"/>
    <mergeCell ref="B86:D86"/>
    <mergeCell ref="B87:D87"/>
    <mergeCell ref="B88:D88"/>
    <mergeCell ref="B89:D89"/>
    <mergeCell ref="B90:D90"/>
    <mergeCell ref="B91:F91"/>
    <mergeCell ref="B92:G92"/>
    <mergeCell ref="B93:D93"/>
    <mergeCell ref="B94:D94"/>
    <mergeCell ref="B95:D95"/>
    <mergeCell ref="B96:D96"/>
    <mergeCell ref="B97:F97"/>
    <mergeCell ref="B98:G98"/>
    <mergeCell ref="B99:D99"/>
    <mergeCell ref="B100:D100"/>
    <mergeCell ref="B101:D101"/>
    <mergeCell ref="B102:F102"/>
    <mergeCell ref="B103:G103"/>
    <mergeCell ref="B104:D104"/>
    <mergeCell ref="B105:D105"/>
    <mergeCell ref="B106:D106"/>
    <mergeCell ref="B107:D107"/>
    <mergeCell ref="B108:F108"/>
    <mergeCell ref="B109:G109"/>
    <mergeCell ref="B110:D110"/>
    <mergeCell ref="B111:D111"/>
    <mergeCell ref="B112:D112"/>
    <mergeCell ref="B113:D113"/>
    <mergeCell ref="B114:F114"/>
    <mergeCell ref="B117:D1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2024-07-23T16:06:49Z</dcterms:created>
  <dc:creator>Cassiana Goes</dc:creator>
  <dc:description/>
  <dc:language>pt-BR</dc:language>
  <cp:lastModifiedBy>3855-2278</cp:lastModifiedBy>
  <cp:lastPrinted>2025-04-25T15:59:44Z</cp:lastPrinted>
  <dcterms:modified xsi:type="dcterms:W3CDTF">2025-05-12T16:25:05Z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